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1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6" i="1" l="1"/>
  <c r="F6" i="1"/>
  <c r="H7" i="1" l="1"/>
  <c r="H31" i="1" l="1"/>
  <c r="H11" i="1"/>
  <c r="H37" i="1" l="1"/>
  <c r="H67" i="1" l="1"/>
  <c r="F67" i="1"/>
  <c r="F37" i="1"/>
  <c r="F31" i="1"/>
  <c r="F24" i="1"/>
  <c r="F11" i="1"/>
  <c r="F7" i="1"/>
</calcChain>
</file>

<file path=xl/sharedStrings.xml><?xml version="1.0" encoding="utf-8"?>
<sst xmlns="http://schemas.openxmlformats.org/spreadsheetml/2006/main" count="286" uniqueCount="189">
  <si>
    <t>1.1</t>
  </si>
  <si>
    <t>км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</si>
  <si>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</si>
  <si>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</si>
  <si>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</si>
  <si>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</si>
  <si>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</si>
  <si>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</si>
  <si>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</si>
  <si>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</si>
  <si>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</si>
  <si>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</si>
  <si>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</si>
  <si>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</si>
  <si>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</si>
  <si>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</si>
  <si>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</si>
  <si>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</t>
  </si>
  <si>
    <t>3.1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</si>
  <si>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</si>
  <si>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</si>
  <si>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</si>
  <si>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</si>
  <si>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</si>
  <si>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</si>
  <si>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</si>
  <si>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</si>
  <si>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</si>
  <si>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</si>
  <si>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</si>
  <si>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</si>
  <si>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</si>
  <si>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</si>
  <si>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</si>
  <si>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</si>
  <si>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</si>
  <si>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</si>
  <si>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</si>
  <si>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</si>
  <si>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</si>
  <si>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</si>
  <si>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</si>
  <si>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</si>
  <si>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</si>
  <si>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</si>
  <si>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</si>
  <si>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</si>
  <si>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</si>
  <si>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</si>
  <si>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</si>
  <si>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</si>
  <si>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</si>
  <si>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6.1</t>
  </si>
  <si>
    <t>3.2</t>
  </si>
  <si>
    <t>3.3</t>
  </si>
  <si>
    <t>3.4</t>
  </si>
  <si>
    <t>3.5</t>
  </si>
  <si>
    <t>3.6</t>
  </si>
  <si>
    <t>4.3</t>
  </si>
  <si>
    <t>4.4</t>
  </si>
  <si>
    <t>4.5</t>
  </si>
  <si>
    <t>№ р/п</t>
  </si>
  <si>
    <t>Іс-шаралар</t>
  </si>
  <si>
    <t>Өлшем бірлігі</t>
  </si>
  <si>
    <t>Бекітілді</t>
  </si>
  <si>
    <t>Нақты орындалуы</t>
  </si>
  <si>
    <t>Орналасқан жері</t>
  </si>
  <si>
    <t>Орындалу кезеңі</t>
  </si>
  <si>
    <t>Орындалу мерзімі</t>
  </si>
  <si>
    <t>Саны</t>
  </si>
  <si>
    <t xml:space="preserve">Инвестиция сомасы мың теңге </t>
  </si>
  <si>
    <t>ЖАЛПЫ</t>
  </si>
  <si>
    <t>Электр желілерін ірілендіре отырып қайта құру, оның ішінде::</t>
  </si>
  <si>
    <t>Сарыарқа, Есіл, Алматы</t>
  </si>
  <si>
    <t>Алматы, Сарыарқа</t>
  </si>
  <si>
    <t>Сарыарқа</t>
  </si>
  <si>
    <t>Алматы, Сарыарқа, Есіл</t>
  </si>
  <si>
    <t>Есіл</t>
  </si>
  <si>
    <t>Сарыарқа, Байқоңыр</t>
  </si>
  <si>
    <t>Байқоңыр</t>
  </si>
  <si>
    <t xml:space="preserve">Сарыарқа, Алматы, </t>
  </si>
  <si>
    <t>Сарыарқа, Алматы, Байқоңыр</t>
  </si>
  <si>
    <t>қала бойынша ҮШС-де</t>
  </si>
  <si>
    <t xml:space="preserve">Алматы, </t>
  </si>
  <si>
    <t>Алматы, Сарыарқа, Байқоңыр, Есіл</t>
  </si>
  <si>
    <t>Алматы</t>
  </si>
  <si>
    <t xml:space="preserve">Сарыарқа </t>
  </si>
  <si>
    <t>Алматы, Байқоңыр</t>
  </si>
  <si>
    <t xml:space="preserve">Алматы, Сарыарқа, Байқоңыр, </t>
  </si>
  <si>
    <t>қала бойынша</t>
  </si>
  <si>
    <t>қала бойынша ТШС-да</t>
  </si>
  <si>
    <t>май-тамыз</t>
  </si>
  <si>
    <t>шілде-желтоқсан</t>
  </si>
  <si>
    <t>қазан</t>
  </si>
  <si>
    <t>қараша</t>
  </si>
  <si>
    <t>қазан-қараша</t>
  </si>
  <si>
    <t>желтоқсан</t>
  </si>
  <si>
    <t>сәуір-шілде</t>
  </si>
  <si>
    <t>тамыз-қараша</t>
  </si>
  <si>
    <t>қыркүйек-қазан</t>
  </si>
  <si>
    <t>шілде-қыркүйек</t>
  </si>
  <si>
    <t>май-қыркүйек</t>
  </si>
  <si>
    <t>қыркүйек-желтоқсан</t>
  </si>
  <si>
    <t>маусым-қыркүйек</t>
  </si>
  <si>
    <t>қаңтар-ақпан</t>
  </si>
  <si>
    <t>мамыр-қыркүйек</t>
  </si>
  <si>
    <t>материалдар сатып алынды, жұмыстар атқарылуда</t>
  </si>
  <si>
    <t>шкафтар сатып алынды, орнату жұмыстары жүргізілуде</t>
  </si>
  <si>
    <t>жұмыстар орындалуда</t>
  </si>
  <si>
    <t>бұл іс-шаралар алынып тасталады және ауыстырылады</t>
  </si>
  <si>
    <t>жұмыстар аяқталды</t>
  </si>
  <si>
    <t>жобалау бойынша жұмыстар жүргізілуде</t>
  </si>
  <si>
    <t>АКБ жеткізуге шарт жасалды</t>
  </si>
  <si>
    <t>Қалқан сатып алынды, "Южная" ШС ЖҚҚ ауыстыру бойынша жұмыстар жоспарлануда.</t>
  </si>
  <si>
    <t>ҮШС ғимараты бойынша 100% - ға демонтаждау жұмыстары жүргізілді, жабдықтар жеткізіледі деп күтілуде.</t>
  </si>
  <si>
    <t>Жабдықты монтаждау және ауыстыру 100% орындалды, құрылыс бөлігі бойынша жұмыстар орындалуда.</t>
  </si>
  <si>
    <t>іс-шара алынып тасталады және ауыстырылады</t>
  </si>
  <si>
    <t>бұл іс-шара түзетуге жатады</t>
  </si>
  <si>
    <t>бұл іс-шаралар алынып тасталады</t>
  </si>
  <si>
    <t xml:space="preserve">ЕҚ орнату жұмыстары жүргізілуде </t>
  </si>
  <si>
    <t>дана</t>
  </si>
  <si>
    <t>қызмет</t>
  </si>
  <si>
    <t>есепке алу нүктесі</t>
  </si>
  <si>
    <t>бірлік</t>
  </si>
  <si>
    <t>жиын.</t>
  </si>
  <si>
    <t xml:space="preserve">ІI-тоқсан </t>
  </si>
  <si>
    <t>Астана-АЭК "АҚ-ның 2019 жылға арналған бекітілген инвестициялық бағдарламасының орындалу барысы туралы ақпарат</t>
  </si>
  <si>
    <t>ӘЖ-10кВ қайта құру</t>
  </si>
  <si>
    <t>ӘЖ-0,4 кВ қайта құру</t>
  </si>
  <si>
    <t>ҮШС, ТШС, КТШС қайта құру</t>
  </si>
  <si>
    <t>Ескірген жабдықты ауыстыру, оның ішінде:</t>
  </si>
  <si>
    <t>Беткі шкафтарды ауыстыру</t>
  </si>
  <si>
    <t>КТШС-ға ҮКШ орнату</t>
  </si>
  <si>
    <t>ҮШС, ТШС, КТШС-да жабдықты ауыстыру (17 дана үшін)</t>
  </si>
  <si>
    <t>БКТШСН-дағы КТШС ауыстыру</t>
  </si>
  <si>
    <t>КТШСН-дағы КТШС ауыстыру</t>
  </si>
  <si>
    <t>КЖ-0,4 кВ ауыстыру</t>
  </si>
  <si>
    <t>КЖ-10 кВ ауыстыру</t>
  </si>
  <si>
    <t>150А/сағ аккумулятор батареясын ауыстыру ("Городская", "Жаңа жол", "ПНФ" ШС)</t>
  </si>
  <si>
    <t>"Городская" ШС жеке қажеттілік қалқандарын (ЖҚҚ) ауыстыру</t>
  </si>
  <si>
    <t>ҮШС-14-те жабдықты ауыстыру (2018 жылдан бері кейінге қалдырылды)</t>
  </si>
  <si>
    <t>ТШС-550, ТШС-16, ТШС-84, ТШС-118, ТШС-128, ТШС-136-да жабдықты ауыстыру (2018 жылдан бері кейінге қалдырылды)</t>
  </si>
  <si>
    <t>КЖ-10/0,4 кВ ауыстыру (2018 жылдан бері кейінге қалдырылды)</t>
  </si>
  <si>
    <t>Релелік қорғау, оның ішінде:</t>
  </si>
  <si>
    <t>Smart Grid (Ақылды қала) SCADA/DMS/OMS жүйесін интеграциялау</t>
  </si>
  <si>
    <t>белсенді адаптивті желілерді ұйымдастыру үшін мониторинг және басқару жүйесі (SCADA) бөлігінде "ИКИ", "Заречная","Восточная","Жұлдыз" ШС жаңарту</t>
  </si>
  <si>
    <t>Miacom p 121 BOOZ152 релелік қорғау блогы РҚМПҚ сатып алу</t>
  </si>
  <si>
    <t>Miacom p 122 BOOZ152 релелік қорғау блогы РҚМПҚ сатып алу</t>
  </si>
  <si>
    <t>Miacom p 111 BINON92NINNIIN релелік қорғау блогы РҚМПҚ сатып алу</t>
  </si>
  <si>
    <t>Miacom p 116 P116A1N5N25115111W релелік қорғау блогы РҚМПҚ сатып алу</t>
  </si>
  <si>
    <t>Электр энергиясын коммерциялық есепке алудың автоматтандырылған жүйесін енгізу, оның ішінде:</t>
  </si>
  <si>
    <t>ЭКЕАЖ жеке секторын енгізу (төменгі деңгей)</t>
  </si>
  <si>
    <t>Төменгі деңгейдегі ЭКЕАЖ жүйесінің бірыңғай кешенін құру бойынша бағдарламалық қамтамасыз ету (есепке алу нүктелерінің конфигурур.)</t>
  </si>
  <si>
    <t>Меркурий 225.11 концентраторы</t>
  </si>
  <si>
    <t>110/10 кВ ШС-да "Активтерді басқаруды" бағдарламалық қамтамасыз ету</t>
  </si>
  <si>
    <t>ЭКЕАЖ жеке секторын енгізу (2018 жылдан бері кейінге қалдырылды)</t>
  </si>
  <si>
    <t>Жобалау-іздестіру жұмыстары, оның ішінде:</t>
  </si>
  <si>
    <t>күштік трансформаторларды ауыстырумен "Кирова" ШС конструкциялау</t>
  </si>
  <si>
    <t>"Западная" ШС-дағы қоршауды ауыстыру</t>
  </si>
  <si>
    <t>"Школьная" ШС-дағы қоршауды ауыстыру</t>
  </si>
  <si>
    <t>"ПНФ" ШС-дағы қоршауды ауыстыру</t>
  </si>
  <si>
    <t>"Городская" ШС-дағы қоршауды ауыстыру</t>
  </si>
  <si>
    <t>"Заречная" ШС-дағы қоршауды ауыстыру</t>
  </si>
  <si>
    <t>"Южная" ШС-дағы қоршауды ауыстыру</t>
  </si>
  <si>
    <t>"Степная" ШС-дағы қоршауды ауыстыру</t>
  </si>
  <si>
    <t>"Восточная" ШС-дағы қоршауды ауыстыру</t>
  </si>
  <si>
    <t>2020 жылға ҮШС-10/0,4 кВ жабдығын ауыстыруды жобалау (1 дана үшін )</t>
  </si>
  <si>
    <t>2020 жылға ТШС-10/0,4 кВ жабдығын ауыстыруды жобалау (1 дана үшін )</t>
  </si>
  <si>
    <t>2020 жылға ТШС, КТШС-10/0,4 кВ демонтаждау және жаңа құрылысты жобалау (6 дана үшін)</t>
  </si>
  <si>
    <t>2020 жылға 0,4 кВ кабельдік желілерді (10,085 км) ауыстыруды жобалау</t>
  </si>
  <si>
    <t>2020 жылға 10 кВ кабельдік желілерді (5,1 км) ауыстыруды жобалау</t>
  </si>
  <si>
    <t>2019 жылға ТШС, КТШС -10/0,4 кВ демонтаждау және жаңа құрылысты жобалау (5 дана үшін) (2018 жылдан бері кейінге қалдырылды)</t>
  </si>
  <si>
    <t>2019 жылға 0,4 кВ кабельдік желілерін ауыстыруды жобалау (10,015 км)(2018 жылдан бері кейінге қалдырылды)</t>
  </si>
  <si>
    <t>2019 жылға 10 кВ кабельдік желілерін ауыстыруды жобалау (5,4 км)(2018 жылдан бері кейінге қалдырылды)</t>
  </si>
  <si>
    <t>ЭКЕАЖ ТШС есептеу құрылғыларын орнату бойынша техникалық қадағалау (ҮШС) (2018 жылдан бері кейінге қалдырылды)</t>
  </si>
  <si>
    <t>ЭКЕАЖ ТШС есептеу құрылғыларын орнату бойынша техникалық қадағалау (ҮШС)(2018 жылдан бері кейінге қалдырылды)</t>
  </si>
  <si>
    <t>ҮШС-14-тегі жабдықты ауыстыруды авторлық қадағалау (2018 жылдан бері кейінге қалдырылды)</t>
  </si>
  <si>
    <t>ҮШС-14-тегі жабдықты ауыстыруды техникалық қадағалау (2018 жылдан бері кейінге қалдырылды)</t>
  </si>
  <si>
    <t>ТШС-дағы жабдықты ауыстыруды авторлық қадағалау (2018 жылдан бері кейінге қалдырылды)</t>
  </si>
  <si>
    <t>ТШС-дағы жабдықты ауыстыруды техникалық қадағалау (2018 жылдан бері кейінге қалдырылды)</t>
  </si>
  <si>
    <t>10/0,4 кВ кабельдік желілерін ауыстыру бойынша техникалық қадағалау (2018 жылдан бері кейінге қалдырылды)</t>
  </si>
  <si>
    <t>10/0,4 кВ кабельдік желілерін ауыстыру бойынша авторлық қадағалау (2018 жылдан бері кейінге қалдырылды)</t>
  </si>
  <si>
    <t>"Западная" ШС реконструкциялау бойынша техникалық қадағалау (2018 жылдан бері кейінге қалдырылды)</t>
  </si>
  <si>
    <t>"Западная" ШС реконструкциялау бойынша авторлық қадағалау (2018 жылдан бері кейінге қалдырылды)</t>
  </si>
  <si>
    <t>ЭКЕАЖ жеке секторының есептеу құрылғыларын орнату бойынша техникалық қадағалау (ААЭЖ) (2018 жылдан бері кейінге қалдырылды)</t>
  </si>
  <si>
    <t xml:space="preserve"> ЭКЕАЖ жеке секторының есептеу құрылғыларын орнату бойынша авторлық қадағалау (ААЭЖ) (2018 жылдан бері кейінге қалдырылды)</t>
  </si>
  <si>
    <t>Объектілердің құрылысы және реконструкциялау, оның ішінде:</t>
  </si>
  <si>
    <t>"Западная" ШС реконструкциялау ( 2018 жылдан бері кейінге қалдырылды)</t>
  </si>
  <si>
    <t>1.1-1.3, 2.4-2.7,2.9, 3.1-3.6, 4.1-4.4, 5.1, 5.10-5.14 тармақтар бойынша түзетулер қарастырылған.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</si>
</sst>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\ #,##0.00&quot;р. &quot;;\-#,##0.00&quot;р. &quot;;&quot; -&quot;#&quot;р. &quot;;@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9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0" fillId="0" borderId="0"/>
    <xf numFmtId="165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49" fontId="22" fillId="15" borderId="19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4" fillId="15" borderId="19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49" fontId="22" fillId="15" borderId="1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3" fontId="24" fillId="0" borderId="0" xfId="0" applyNumberFormat="1" applyFont="1" applyAlignment="1">
      <alignment horizontal="center" vertical="center" wrapText="1"/>
    </xf>
    <xf numFmtId="3" fontId="22" fillId="0" borderId="0" xfId="0" applyNumberFormat="1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15" borderId="2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25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</cellXfs>
  <cellStyles count="289">
    <cellStyle name="Акцент1" xfId="16" builtinId="29" customBuiltin="1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3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136"/>
    <cellStyle name="Нейтральный" xfId="7" builtinId="28" customBuiltin="1"/>
    <cellStyle name="Обычный" xfId="0" builtinId="0"/>
    <cellStyle name="Обычный 10" xfId="40"/>
    <cellStyle name="Обычный 10 2" xfId="111"/>
    <cellStyle name="Обычный 10 2 2" xfId="251"/>
    <cellStyle name="Обычный 10 3" xfId="87"/>
    <cellStyle name="Обычный 10 3 2" xfId="227"/>
    <cellStyle name="Обычный 10 4" xfId="184"/>
    <cellStyle name="Обычный 11" xfId="44"/>
    <cellStyle name="Обычный 11 2" xfId="59"/>
    <cellStyle name="Обычный 11 2 2" xfId="62"/>
    <cellStyle name="Обычный 11 2 2 2" xfId="69"/>
    <cellStyle name="Обычный 11 2 2 2 2" xfId="132"/>
    <cellStyle name="Обычный 11 2 2 2 2 2" xfId="272"/>
    <cellStyle name="Обычный 11 2 2 2 3" xfId="139"/>
    <cellStyle name="Обычный 11 2 2 2 3 2" xfId="274"/>
    <cellStyle name="Обычный 11 2 2 2 4" xfId="151"/>
    <cellStyle name="Обычный 11 2 2 2 4 2" xfId="283"/>
    <cellStyle name="Обычный 11 2 2 2 5" xfId="162"/>
    <cellStyle name="Обычный 11 2 2 3" xfId="203"/>
    <cellStyle name="Обычный 11 2 3" xfId="129"/>
    <cellStyle name="Обычный 11 2 3 2" xfId="269"/>
    <cellStyle name="Обычный 11 2 4" xfId="200"/>
    <cellStyle name="Обычный 11 3" xfId="67"/>
    <cellStyle name="Обычный 11 3 2" xfId="115"/>
    <cellStyle name="Обычный 11 3 2 2" xfId="255"/>
    <cellStyle name="Обычный 11 3 3" xfId="208"/>
    <cellStyle name="Обычный 11 4" xfId="91"/>
    <cellStyle name="Обычный 11 4 2" xfId="231"/>
    <cellStyle name="Обычный 11 5" xfId="188"/>
    <cellStyle name="Обычный 12" xfId="48"/>
    <cellStyle name="Обычный 12 2" xfId="50"/>
    <cellStyle name="Обычный 12 2 2" xfId="120"/>
    <cellStyle name="Обычный 12 2 2 2" xfId="260"/>
    <cellStyle name="Обычный 12 2 3" xfId="193"/>
    <cellStyle name="Обычный 12 3" xfId="56"/>
    <cellStyle name="Обычный 12 3 2" xfId="126"/>
    <cellStyle name="Обычный 12 3 2 2" xfId="266"/>
    <cellStyle name="Обычный 12 3 3" xfId="140"/>
    <cellStyle name="Обычный 12 3 3 2" xfId="275"/>
    <cellStyle name="Обычный 12 3 4" xfId="152"/>
    <cellStyle name="Обычный 12 3 4 2" xfId="284"/>
    <cellStyle name="Обычный 12 3 5" xfId="163"/>
    <cellStyle name="Обычный 12 4" xfId="118"/>
    <cellStyle name="Обычный 12 4 2" xfId="258"/>
    <cellStyle name="Обычный 12 5" xfId="94"/>
    <cellStyle name="Обычный 12 5 2" xfId="234"/>
    <cellStyle name="Обычный 12 6" xfId="191"/>
    <cellStyle name="Обычный 13" xfId="52"/>
    <cellStyle name="Обычный 13 2" xfId="55"/>
    <cellStyle name="Обычный 13 2 2" xfId="125"/>
    <cellStyle name="Обычный 13 2 2 2" xfId="265"/>
    <cellStyle name="Обычный 13 2 3" xfId="142"/>
    <cellStyle name="Обычный 13 2 3 2" xfId="277"/>
    <cellStyle name="Обычный 13 2 4" xfId="154"/>
    <cellStyle name="Обычный 13 2 4 2" xfId="286"/>
    <cellStyle name="Обычный 13 2 5" xfId="165"/>
    <cellStyle name="Обычный 13 3" xfId="122"/>
    <cellStyle name="Обычный 13 3 2" xfId="262"/>
    <cellStyle name="Обычный 13 4" xfId="195"/>
    <cellStyle name="Обычный 14" xfId="65"/>
    <cellStyle name="Обычный 14 2" xfId="206"/>
    <cellStyle name="Обычный 15" xfId="157"/>
    <cellStyle name="Обычный 2" xfId="22"/>
    <cellStyle name="Обычный 2 2" xfId="24"/>
    <cellStyle name="Обычный 2 2 2" xfId="133"/>
    <cellStyle name="Обычный 2 3" xfId="25"/>
    <cellStyle name="Обычный 2 3 2" xfId="96"/>
    <cellStyle name="Обычный 2 3 2 2" xfId="236"/>
    <cellStyle name="Обычный 2 3 3" xfId="72"/>
    <cellStyle name="Обычный 2 3 3 2" xfId="212"/>
    <cellStyle name="Обычный 2 3 4" xfId="169"/>
    <cellStyle name="Обычный 2 4" xfId="46"/>
    <cellStyle name="Обычный 3" xfId="26"/>
    <cellStyle name="Обычный 3 2" xfId="47"/>
    <cellStyle name="Обычный 3 2 2" xfId="61"/>
    <cellStyle name="Обычный 3 2 2 2" xfId="64"/>
    <cellStyle name="Обычный 3 2 2 2 2" xfId="71"/>
    <cellStyle name="Обычный 3 2 2 2 2 2" xfId="211"/>
    <cellStyle name="Обычный 3 2 2 2 3" xfId="205"/>
    <cellStyle name="Обычный 3 2 2 3" xfId="131"/>
    <cellStyle name="Обычный 3 2 2 3 2" xfId="271"/>
    <cellStyle name="Обычный 3 2 2 4" xfId="202"/>
    <cellStyle name="Обычный 3 2 3" xfId="68"/>
    <cellStyle name="Обычный 3 2 3 2" xfId="117"/>
    <cellStyle name="Обычный 3 2 3 2 2" xfId="257"/>
    <cellStyle name="Обычный 3 2 3 3" xfId="209"/>
    <cellStyle name="Обычный 3 2 4" xfId="93"/>
    <cellStyle name="Обычный 3 2 4 2" xfId="233"/>
    <cellStyle name="Обычный 3 2 5" xfId="190"/>
    <cellStyle name="Обычный 3 3" xfId="97"/>
    <cellStyle name="Обычный 3 3 2" xfId="237"/>
    <cellStyle name="Обычный 3 4" xfId="73"/>
    <cellStyle name="Обычный 3 4 2" xfId="213"/>
    <cellStyle name="Обычный 3 5" xfId="134"/>
    <cellStyle name="Обычный 3 6" xfId="170"/>
    <cellStyle name="Обычный 4" xfId="23"/>
    <cellStyle name="Обычный 4 2" xfId="147"/>
    <cellStyle name="Обычный 4 2 2" xfId="280"/>
    <cellStyle name="Обычный 4 3" xfId="168"/>
    <cellStyle name="Обычный 4 4" xfId="159"/>
    <cellStyle name="Обычный 5" xfId="29"/>
    <cellStyle name="Обычный 5 2" xfId="100"/>
    <cellStyle name="Обычный 5 2 2" xfId="240"/>
    <cellStyle name="Обычный 5 3" xfId="76"/>
    <cellStyle name="Обычный 5 3 2" xfId="216"/>
    <cellStyle name="Обычный 5 4" xfId="145"/>
    <cellStyle name="Обычный 5 5" xfId="173"/>
    <cellStyle name="Обычный 6" xfId="31"/>
    <cellStyle name="Обычный 6 2" xfId="102"/>
    <cellStyle name="Обычный 6 2 2" xfId="242"/>
    <cellStyle name="Обычный 6 3" xfId="78"/>
    <cellStyle name="Обычный 6 3 2" xfId="218"/>
    <cellStyle name="Обычный 6 4" xfId="175"/>
    <cellStyle name="Обычный 7" xfId="32"/>
    <cellStyle name="Обычный 7 2" xfId="103"/>
    <cellStyle name="Обычный 7 2 2" xfId="243"/>
    <cellStyle name="Обычный 7 3" xfId="79"/>
    <cellStyle name="Обычный 7 3 2" xfId="219"/>
    <cellStyle name="Обычный 7 4" xfId="176"/>
    <cellStyle name="Обычный 8" xfId="35"/>
    <cellStyle name="Обычный 8 2" xfId="106"/>
    <cellStyle name="Обычный 8 2 2" xfId="246"/>
    <cellStyle name="Обычный 8 3" xfId="82"/>
    <cellStyle name="Обычный 8 3 2" xfId="222"/>
    <cellStyle name="Обычный 8 4" xfId="179"/>
    <cellStyle name="Обычный 9" xfId="37"/>
    <cellStyle name="Обычный 9 2" xfId="108"/>
    <cellStyle name="Обычный 9 2 2" xfId="248"/>
    <cellStyle name="Обычный 9 3" xfId="84"/>
    <cellStyle name="Обычный 9 3 2" xfId="224"/>
    <cellStyle name="Обычный 9 4" xfId="181"/>
    <cellStyle name="Плохой" xfId="6" builtinId="27" customBuiltin="1"/>
    <cellStyle name="Пояснение" xfId="14" builtinId="53" customBuiltin="1"/>
    <cellStyle name="Примечание 2" xfId="137"/>
    <cellStyle name="Примечание 2 2" xfId="148"/>
    <cellStyle name="Примечание 2 2 2" xfId="160"/>
    <cellStyle name="Примечание 2 3" xfId="149"/>
    <cellStyle name="Примечание 2 3 2" xfId="281"/>
    <cellStyle name="Примечание 2 4" xfId="158"/>
    <cellStyle name="Процентный 2" xfId="146"/>
    <cellStyle name="Связанная ячейка" xfId="11" builtinId="24" customBuiltin="1"/>
    <cellStyle name="Текст предупреждения" xfId="13" builtinId="11" customBuiltin="1"/>
    <cellStyle name="Финансовый 10" xfId="187"/>
    <cellStyle name="Финансовый 11" xfId="43"/>
    <cellStyle name="Финансовый 2" xfId="27"/>
    <cellStyle name="Финансовый 2 10" xfId="98"/>
    <cellStyle name="Финансовый 2 10 2" xfId="238"/>
    <cellStyle name="Финансовый 2 11" xfId="74"/>
    <cellStyle name="Финансовый 2 11 2" xfId="214"/>
    <cellStyle name="Финансовый 2 12" xfId="171"/>
    <cellStyle name="Финансовый 2 13" xfId="161"/>
    <cellStyle name="Финансовый 2 2" xfId="28"/>
    <cellStyle name="Финансовый 2 2 2" xfId="99"/>
    <cellStyle name="Финансовый 2 2 2 2" xfId="239"/>
    <cellStyle name="Финансовый 2 2 3" xfId="75"/>
    <cellStyle name="Финансовый 2 2 3 2" xfId="215"/>
    <cellStyle name="Финансовый 2 2 4" xfId="172"/>
    <cellStyle name="Финансовый 2 3" xfId="30"/>
    <cellStyle name="Финансовый 2 3 2" xfId="101"/>
    <cellStyle name="Финансовый 2 3 2 2" xfId="241"/>
    <cellStyle name="Финансовый 2 3 3" xfId="77"/>
    <cellStyle name="Финансовый 2 3 3 2" xfId="217"/>
    <cellStyle name="Финансовый 2 3 4" xfId="174"/>
    <cellStyle name="Финансовый 2 4" xfId="33"/>
    <cellStyle name="Финансовый 2 4 2" xfId="104"/>
    <cellStyle name="Финансовый 2 4 2 2" xfId="244"/>
    <cellStyle name="Финансовый 2 4 3" xfId="80"/>
    <cellStyle name="Финансовый 2 4 3 2" xfId="220"/>
    <cellStyle name="Финансовый 2 4 4" xfId="177"/>
    <cellStyle name="Финансовый 2 5" xfId="34"/>
    <cellStyle name="Финансовый 2 5 2" xfId="105"/>
    <cellStyle name="Финансовый 2 5 2 2" xfId="245"/>
    <cellStyle name="Финансовый 2 5 3" xfId="81"/>
    <cellStyle name="Финансовый 2 5 3 2" xfId="221"/>
    <cellStyle name="Финансовый 2 5 4" xfId="178"/>
    <cellStyle name="Финансовый 2 6" xfId="36"/>
    <cellStyle name="Финансовый 2 6 2" xfId="107"/>
    <cellStyle name="Финансовый 2 6 2 2" xfId="247"/>
    <cellStyle name="Финансовый 2 6 3" xfId="83"/>
    <cellStyle name="Финансовый 2 6 3 2" xfId="223"/>
    <cellStyle name="Финансовый 2 6 4" xfId="180"/>
    <cellStyle name="Финансовый 2 7" xfId="39"/>
    <cellStyle name="Финансовый 2 7 2" xfId="110"/>
    <cellStyle name="Финансовый 2 7 2 2" xfId="250"/>
    <cellStyle name="Финансовый 2 7 3" xfId="86"/>
    <cellStyle name="Финансовый 2 7 3 2" xfId="226"/>
    <cellStyle name="Финансовый 2 7 4" xfId="183"/>
    <cellStyle name="Финансовый 2 8" xfId="42"/>
    <cellStyle name="Финансовый 2 8 2" xfId="113"/>
    <cellStyle name="Финансовый 2 8 2 2" xfId="253"/>
    <cellStyle name="Финансовый 2 8 3" xfId="89"/>
    <cellStyle name="Финансовый 2 8 3 2" xfId="229"/>
    <cellStyle name="Финансовый 2 8 4" xfId="186"/>
    <cellStyle name="Финансовый 2 9" xfId="54"/>
    <cellStyle name="Финансовый 2 9 2" xfId="124"/>
    <cellStyle name="Финансовый 2 9 2 2" xfId="264"/>
    <cellStyle name="Финансовый 2 9 3" xfId="143"/>
    <cellStyle name="Финансовый 2 9 3 2" xfId="278"/>
    <cellStyle name="Финансовый 2 9 4" xfId="155"/>
    <cellStyle name="Финансовый 2 9 4 2" xfId="287"/>
    <cellStyle name="Финансовый 2 9 5" xfId="197"/>
    <cellStyle name="Финансовый 2 9 6" xfId="166"/>
    <cellStyle name="Финансовый 3" xfId="45"/>
    <cellStyle name="Финансовый 3 2" xfId="60"/>
    <cellStyle name="Финансовый 3 2 2" xfId="63"/>
    <cellStyle name="Финансовый 3 2 2 2" xfId="70"/>
    <cellStyle name="Финансовый 3 2 2 2 2" xfId="210"/>
    <cellStyle name="Финансовый 3 2 2 3" xfId="204"/>
    <cellStyle name="Финансовый 3 2 3" xfId="130"/>
    <cellStyle name="Финансовый 3 2 3 2" xfId="270"/>
    <cellStyle name="Финансовый 3 2 4" xfId="201"/>
    <cellStyle name="Финансовый 3 3" xfId="116"/>
    <cellStyle name="Финансовый 3 3 2" xfId="256"/>
    <cellStyle name="Финансовый 3 4" xfId="92"/>
    <cellStyle name="Финансовый 3 4 2" xfId="232"/>
    <cellStyle name="Финансовый 3 5" xfId="189"/>
    <cellStyle name="Финансовый 4" xfId="49"/>
    <cellStyle name="Финансовый 4 2" xfId="51"/>
    <cellStyle name="Финансовый 4 2 2" xfId="121"/>
    <cellStyle name="Финансовый 4 2 2 2" xfId="261"/>
    <cellStyle name="Финансовый 4 2 3" xfId="194"/>
    <cellStyle name="Финансовый 4 3" xfId="58"/>
    <cellStyle name="Финансовый 4 3 2" xfId="128"/>
    <cellStyle name="Финансовый 4 3 2 2" xfId="268"/>
    <cellStyle name="Финансовый 4 3 3" xfId="141"/>
    <cellStyle name="Финансовый 4 3 3 2" xfId="276"/>
    <cellStyle name="Финансовый 4 3 4" xfId="153"/>
    <cellStyle name="Финансовый 4 3 4 2" xfId="285"/>
    <cellStyle name="Финансовый 4 3 5" xfId="199"/>
    <cellStyle name="Финансовый 4 3 6" xfId="164"/>
    <cellStyle name="Финансовый 4 4" xfId="119"/>
    <cellStyle name="Финансовый 4 4 2" xfId="259"/>
    <cellStyle name="Финансовый 4 5" xfId="95"/>
    <cellStyle name="Финансовый 4 5 2" xfId="235"/>
    <cellStyle name="Финансовый 4 6" xfId="192"/>
    <cellStyle name="Финансовый 5" xfId="53"/>
    <cellStyle name="Финансовый 5 2" xfId="57"/>
    <cellStyle name="Финансовый 5 2 2" xfId="127"/>
    <cellStyle name="Финансовый 5 2 2 2" xfId="267"/>
    <cellStyle name="Финансовый 5 2 3" xfId="144"/>
    <cellStyle name="Финансовый 5 2 3 2" xfId="279"/>
    <cellStyle name="Финансовый 5 2 4" xfId="156"/>
    <cellStyle name="Финансовый 5 2 4 2" xfId="288"/>
    <cellStyle name="Финансовый 5 2 5" xfId="198"/>
    <cellStyle name="Финансовый 5 2 6" xfId="167"/>
    <cellStyle name="Финансовый 5 3" xfId="123"/>
    <cellStyle name="Финансовый 5 3 2" xfId="263"/>
    <cellStyle name="Финансовый 5 4" xfId="196"/>
    <cellStyle name="Финансовый 6" xfId="66"/>
    <cellStyle name="Финансовый 6 2" xfId="114"/>
    <cellStyle name="Финансовый 6 2 2" xfId="254"/>
    <cellStyle name="Финансовый 6 3" xfId="207"/>
    <cellStyle name="Финансовый 7" xfId="38"/>
    <cellStyle name="Финансовый 7 2" xfId="109"/>
    <cellStyle name="Финансовый 7 2 2" xfId="249"/>
    <cellStyle name="Финансовый 7 3" xfId="85"/>
    <cellStyle name="Финансовый 7 3 2" xfId="225"/>
    <cellStyle name="Финансовый 7 4" xfId="182"/>
    <cellStyle name="Финансовый 8" xfId="41"/>
    <cellStyle name="Финансовый 8 2" xfId="112"/>
    <cellStyle name="Финансовый 8 2 2" xfId="252"/>
    <cellStyle name="Финансовый 8 3" xfId="88"/>
    <cellStyle name="Финансовый 8 3 2" xfId="228"/>
    <cellStyle name="Финансовый 8 4" xfId="185"/>
    <cellStyle name="Финансовый 9" xfId="90"/>
    <cellStyle name="Финансовый 9 2" xfId="138"/>
    <cellStyle name="Финансовый 9 2 2" xfId="273"/>
    <cellStyle name="Финансовый 9 3" xfId="150"/>
    <cellStyle name="Финансовый 9 3 2" xfId="282"/>
    <cellStyle name="Финансовый 9 4" xfId="230"/>
    <cellStyle name="Хороший" xfId="5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A44" zoomScale="90" zoomScaleNormal="90" workbookViewId="0">
      <selection activeCell="C64" sqref="C64"/>
    </sheetView>
  </sheetViews>
  <sheetFormatPr defaultRowHeight="15.75" x14ac:dyDescent="0.25"/>
  <cols>
    <col min="1" max="1" width="2" style="5" customWidth="1"/>
    <col min="2" max="2" width="6.5703125" style="5" customWidth="1"/>
    <col min="3" max="3" width="83.85546875" style="5" customWidth="1"/>
    <col min="4" max="4" width="10.28515625" style="5" customWidth="1"/>
    <col min="5" max="5" width="7.85546875" style="5" customWidth="1"/>
    <col min="6" max="6" width="17.42578125" style="5" customWidth="1"/>
    <col min="7" max="7" width="9.140625" style="5" customWidth="1"/>
    <col min="8" max="8" width="13.5703125" style="5" customWidth="1"/>
    <col min="9" max="9" width="17.5703125" style="5" customWidth="1"/>
    <col min="10" max="10" width="26.140625" style="5" customWidth="1"/>
    <col min="11" max="11" width="18.7109375" style="5" customWidth="1"/>
    <col min="12" max="16384" width="9.140625" style="5"/>
  </cols>
  <sheetData>
    <row r="2" spans="2:11" s="2" customFormat="1" ht="18.75" x14ac:dyDescent="0.25">
      <c r="C2" s="68" t="s">
        <v>126</v>
      </c>
      <c r="D2" s="68"/>
      <c r="E2" s="68"/>
      <c r="F2" s="68"/>
      <c r="G2" s="68"/>
      <c r="H2" s="68"/>
      <c r="I2" s="68"/>
    </row>
    <row r="3" spans="2:11" s="2" customFormat="1" ht="16.5" thickBot="1" x14ac:dyDescent="0.3">
      <c r="B3" s="3"/>
      <c r="C3" s="4"/>
      <c r="D3" s="4"/>
      <c r="E3" s="4"/>
      <c r="F3" s="4"/>
      <c r="G3" s="4"/>
      <c r="H3" s="4"/>
      <c r="J3" s="28"/>
      <c r="K3" s="28" t="s">
        <v>125</v>
      </c>
    </row>
    <row r="4" spans="2:11" ht="15.75" customHeight="1" x14ac:dyDescent="0.25">
      <c r="B4" s="51" t="s">
        <v>61</v>
      </c>
      <c r="C4" s="54" t="s">
        <v>62</v>
      </c>
      <c r="D4" s="54" t="s">
        <v>63</v>
      </c>
      <c r="E4" s="61" t="s">
        <v>64</v>
      </c>
      <c r="F4" s="62"/>
      <c r="G4" s="63" t="s">
        <v>65</v>
      </c>
      <c r="H4" s="64"/>
      <c r="I4" s="58" t="s">
        <v>66</v>
      </c>
      <c r="J4" s="58" t="s">
        <v>67</v>
      </c>
      <c r="K4" s="65" t="s">
        <v>68</v>
      </c>
    </row>
    <row r="5" spans="2:11" ht="47.25" customHeight="1" x14ac:dyDescent="0.25">
      <c r="B5" s="52"/>
      <c r="C5" s="55"/>
      <c r="D5" s="56"/>
      <c r="E5" s="6" t="s">
        <v>69</v>
      </c>
      <c r="F5" s="6" t="s">
        <v>70</v>
      </c>
      <c r="G5" s="6" t="s">
        <v>69</v>
      </c>
      <c r="H5" s="6" t="s">
        <v>70</v>
      </c>
      <c r="I5" s="59"/>
      <c r="J5" s="59"/>
      <c r="K5" s="66"/>
    </row>
    <row r="6" spans="2:11" ht="16.5" thickBot="1" x14ac:dyDescent="0.3">
      <c r="B6" s="53"/>
      <c r="C6" s="7" t="s">
        <v>71</v>
      </c>
      <c r="D6" s="57"/>
      <c r="E6" s="8"/>
      <c r="F6" s="9">
        <f>F7+F11+F24+F31+F37+F67</f>
        <v>3582510</v>
      </c>
      <c r="G6" s="9"/>
      <c r="H6" s="9">
        <f>H7+H11+H24+H31+H37+H67</f>
        <v>155317.05000000002</v>
      </c>
      <c r="I6" s="60"/>
      <c r="J6" s="60"/>
      <c r="K6" s="67"/>
    </row>
    <row r="7" spans="2:11" x14ac:dyDescent="0.25">
      <c r="B7" s="10">
        <v>1</v>
      </c>
      <c r="C7" s="34" t="s">
        <v>72</v>
      </c>
      <c r="D7" s="11"/>
      <c r="E7" s="12"/>
      <c r="F7" s="12">
        <f>SUM(F8:F10)</f>
        <v>48164</v>
      </c>
      <c r="G7" s="12"/>
      <c r="H7" s="12">
        <f>SUM(H8:H10)</f>
        <v>3189</v>
      </c>
      <c r="I7" s="34"/>
      <c r="J7" s="31"/>
      <c r="K7" s="30"/>
    </row>
    <row r="8" spans="2:11" ht="15.75" customHeight="1" x14ac:dyDescent="0.25">
      <c r="B8" s="1" t="s">
        <v>0</v>
      </c>
      <c r="C8" s="39" t="s">
        <v>127</v>
      </c>
      <c r="D8" s="13" t="s">
        <v>1</v>
      </c>
      <c r="E8" s="14">
        <v>13</v>
      </c>
      <c r="F8" s="15">
        <v>5596</v>
      </c>
      <c r="G8" s="15">
        <v>10.09</v>
      </c>
      <c r="H8" s="33">
        <v>3189</v>
      </c>
      <c r="I8" s="44" t="s">
        <v>73</v>
      </c>
      <c r="J8" s="44" t="s">
        <v>106</v>
      </c>
      <c r="K8" s="41" t="s">
        <v>105</v>
      </c>
    </row>
    <row r="9" spans="2:11" x14ac:dyDescent="0.25">
      <c r="B9" s="1" t="s">
        <v>2</v>
      </c>
      <c r="C9" s="39" t="s">
        <v>128</v>
      </c>
      <c r="D9" s="13" t="s">
        <v>1</v>
      </c>
      <c r="E9" s="14">
        <v>18</v>
      </c>
      <c r="F9" s="15">
        <v>25090</v>
      </c>
      <c r="G9" s="15">
        <v>4.9059999999999997</v>
      </c>
      <c r="H9" s="13"/>
      <c r="I9" s="45"/>
      <c r="J9" s="45"/>
      <c r="K9" s="42"/>
    </row>
    <row r="10" spans="2:11" x14ac:dyDescent="0.25">
      <c r="B10" s="1" t="s">
        <v>3</v>
      </c>
      <c r="C10" s="39" t="s">
        <v>129</v>
      </c>
      <c r="D10" s="13" t="s">
        <v>120</v>
      </c>
      <c r="E10" s="13">
        <v>11</v>
      </c>
      <c r="F10" s="15">
        <v>17478</v>
      </c>
      <c r="G10" s="15">
        <v>13</v>
      </c>
      <c r="H10" s="13"/>
      <c r="I10" s="46"/>
      <c r="J10" s="46"/>
      <c r="K10" s="43"/>
    </row>
    <row r="11" spans="2:11" x14ac:dyDescent="0.25">
      <c r="B11" s="16" t="s">
        <v>4</v>
      </c>
      <c r="C11" s="40" t="s">
        <v>130</v>
      </c>
      <c r="D11" s="13"/>
      <c r="E11" s="13"/>
      <c r="F11" s="18">
        <f>SUM(F12:F23)</f>
        <v>695223</v>
      </c>
      <c r="G11" s="18"/>
      <c r="H11" s="18">
        <f>SUM(H12:H23)</f>
        <v>30977.95</v>
      </c>
      <c r="I11" s="13"/>
      <c r="J11" s="13"/>
      <c r="K11" s="35"/>
    </row>
    <row r="12" spans="2:11" ht="31.5" x14ac:dyDescent="0.25">
      <c r="B12" s="19" t="s">
        <v>5</v>
      </c>
      <c r="C12" s="39" t="s">
        <v>131</v>
      </c>
      <c r="D12" s="13" t="s">
        <v>120</v>
      </c>
      <c r="E12" s="13">
        <v>75</v>
      </c>
      <c r="F12" s="15">
        <v>17191</v>
      </c>
      <c r="G12" s="15">
        <v>75</v>
      </c>
      <c r="H12" s="15">
        <v>17560.5</v>
      </c>
      <c r="I12" s="13" t="s">
        <v>74</v>
      </c>
      <c r="J12" s="44" t="s">
        <v>107</v>
      </c>
      <c r="K12" s="35" t="s">
        <v>91</v>
      </c>
    </row>
    <row r="13" spans="2:11" x14ac:dyDescent="0.25">
      <c r="B13" s="19" t="s">
        <v>6</v>
      </c>
      <c r="C13" s="13" t="s">
        <v>132</v>
      </c>
      <c r="D13" s="13" t="s">
        <v>120</v>
      </c>
      <c r="E13" s="13">
        <v>12</v>
      </c>
      <c r="F13" s="15">
        <v>3339</v>
      </c>
      <c r="G13" s="15">
        <v>12</v>
      </c>
      <c r="H13" s="15">
        <v>6217.45</v>
      </c>
      <c r="I13" s="13" t="s">
        <v>75</v>
      </c>
      <c r="J13" s="46"/>
      <c r="K13" s="35" t="s">
        <v>91</v>
      </c>
    </row>
    <row r="14" spans="2:11" ht="31.5" x14ac:dyDescent="0.25">
      <c r="B14" s="19" t="s">
        <v>7</v>
      </c>
      <c r="C14" s="13" t="s">
        <v>133</v>
      </c>
      <c r="D14" s="13" t="s">
        <v>124</v>
      </c>
      <c r="E14" s="13">
        <v>17</v>
      </c>
      <c r="F14" s="15">
        <v>267580</v>
      </c>
      <c r="G14" s="15"/>
      <c r="H14" s="15"/>
      <c r="I14" s="13" t="s">
        <v>76</v>
      </c>
      <c r="J14" s="13" t="s">
        <v>108</v>
      </c>
      <c r="K14" s="35" t="s">
        <v>92</v>
      </c>
    </row>
    <row r="15" spans="2:11" x14ac:dyDescent="0.25">
      <c r="B15" s="19" t="s">
        <v>8</v>
      </c>
      <c r="C15" s="39" t="s">
        <v>134</v>
      </c>
      <c r="D15" s="13" t="s">
        <v>124</v>
      </c>
      <c r="E15" s="13">
        <v>4</v>
      </c>
      <c r="F15" s="15">
        <v>38718</v>
      </c>
      <c r="G15" s="15"/>
      <c r="H15" s="13"/>
      <c r="I15" s="13" t="s">
        <v>75</v>
      </c>
      <c r="J15" s="44" t="s">
        <v>109</v>
      </c>
      <c r="K15" s="35" t="s">
        <v>93</v>
      </c>
    </row>
    <row r="16" spans="2:11" x14ac:dyDescent="0.25">
      <c r="B16" s="19" t="s">
        <v>9</v>
      </c>
      <c r="C16" s="39" t="s">
        <v>135</v>
      </c>
      <c r="D16" s="13" t="s">
        <v>124</v>
      </c>
      <c r="E16" s="13">
        <v>1</v>
      </c>
      <c r="F16" s="15">
        <v>3416</v>
      </c>
      <c r="G16" s="15"/>
      <c r="H16" s="13"/>
      <c r="I16" s="13" t="s">
        <v>77</v>
      </c>
      <c r="J16" s="45"/>
      <c r="K16" s="35" t="s">
        <v>94</v>
      </c>
    </row>
    <row r="17" spans="2:11" ht="31.5" x14ac:dyDescent="0.25">
      <c r="B17" s="19" t="s">
        <v>10</v>
      </c>
      <c r="C17" s="39" t="s">
        <v>136</v>
      </c>
      <c r="D17" s="20" t="s">
        <v>1</v>
      </c>
      <c r="E17" s="20">
        <v>9.9149999999999991</v>
      </c>
      <c r="F17" s="15">
        <v>41703</v>
      </c>
      <c r="G17" s="15"/>
      <c r="H17" s="13"/>
      <c r="I17" s="13" t="s">
        <v>78</v>
      </c>
      <c r="J17" s="45"/>
      <c r="K17" s="35" t="s">
        <v>95</v>
      </c>
    </row>
    <row r="18" spans="2:11" x14ac:dyDescent="0.25">
      <c r="B18" s="19" t="s">
        <v>11</v>
      </c>
      <c r="C18" s="39" t="s">
        <v>137</v>
      </c>
      <c r="D18" s="20" t="s">
        <v>1</v>
      </c>
      <c r="E18" s="20">
        <v>5.4</v>
      </c>
      <c r="F18" s="15">
        <v>29771</v>
      </c>
      <c r="G18" s="15"/>
      <c r="H18" s="13"/>
      <c r="I18" s="13" t="s">
        <v>77</v>
      </c>
      <c r="J18" s="46"/>
      <c r="K18" s="35" t="s">
        <v>95</v>
      </c>
    </row>
    <row r="19" spans="2:11" ht="31.5" x14ac:dyDescent="0.25">
      <c r="B19" s="19" t="s">
        <v>12</v>
      </c>
      <c r="C19" s="39" t="s">
        <v>138</v>
      </c>
      <c r="D19" s="13" t="s">
        <v>124</v>
      </c>
      <c r="E19" s="13">
        <v>6</v>
      </c>
      <c r="F19" s="15">
        <v>18121</v>
      </c>
      <c r="G19" s="15"/>
      <c r="H19" s="13"/>
      <c r="I19" s="13" t="s">
        <v>73</v>
      </c>
      <c r="J19" s="13" t="s">
        <v>112</v>
      </c>
      <c r="K19" s="35" t="s">
        <v>96</v>
      </c>
    </row>
    <row r="20" spans="2:11" ht="78.75" x14ac:dyDescent="0.25">
      <c r="B20" s="19" t="s">
        <v>13</v>
      </c>
      <c r="C20" s="13" t="s">
        <v>139</v>
      </c>
      <c r="D20" s="13" t="s">
        <v>120</v>
      </c>
      <c r="E20" s="13">
        <v>1</v>
      </c>
      <c r="F20" s="15">
        <v>8007</v>
      </c>
      <c r="G20" s="15">
        <v>1</v>
      </c>
      <c r="H20" s="15">
        <v>7200</v>
      </c>
      <c r="I20" s="13" t="s">
        <v>75</v>
      </c>
      <c r="J20" s="13" t="s">
        <v>113</v>
      </c>
      <c r="K20" s="35" t="s">
        <v>96</v>
      </c>
    </row>
    <row r="21" spans="2:11" ht="94.5" x14ac:dyDescent="0.25">
      <c r="B21" s="19" t="s">
        <v>14</v>
      </c>
      <c r="C21" s="13" t="s">
        <v>140</v>
      </c>
      <c r="D21" s="13" t="s">
        <v>120</v>
      </c>
      <c r="E21" s="13">
        <v>1</v>
      </c>
      <c r="F21" s="15">
        <v>79694</v>
      </c>
      <c r="G21" s="15"/>
      <c r="H21" s="13"/>
      <c r="I21" s="13" t="s">
        <v>79</v>
      </c>
      <c r="J21" s="13" t="s">
        <v>114</v>
      </c>
      <c r="K21" s="35" t="s">
        <v>97</v>
      </c>
    </row>
    <row r="22" spans="2:11" ht="78.75" x14ac:dyDescent="0.25">
      <c r="B22" s="19" t="s">
        <v>15</v>
      </c>
      <c r="C22" s="13" t="s">
        <v>141</v>
      </c>
      <c r="D22" s="13" t="s">
        <v>120</v>
      </c>
      <c r="E22" s="13">
        <v>6</v>
      </c>
      <c r="F22" s="15">
        <v>101829</v>
      </c>
      <c r="G22" s="15"/>
      <c r="H22" s="13"/>
      <c r="I22" s="13" t="s">
        <v>80</v>
      </c>
      <c r="J22" s="13" t="s">
        <v>115</v>
      </c>
      <c r="K22" s="35" t="s">
        <v>97</v>
      </c>
    </row>
    <row r="23" spans="2:11" ht="47.25" x14ac:dyDescent="0.25">
      <c r="B23" s="19" t="s">
        <v>16</v>
      </c>
      <c r="C23" s="13" t="s">
        <v>142</v>
      </c>
      <c r="D23" s="13" t="s">
        <v>1</v>
      </c>
      <c r="E23" s="13">
        <v>6.2910000000000004</v>
      </c>
      <c r="F23" s="15">
        <v>85854</v>
      </c>
      <c r="G23" s="15"/>
      <c r="H23" s="13"/>
      <c r="I23" s="13" t="s">
        <v>81</v>
      </c>
      <c r="J23" s="13" t="s">
        <v>108</v>
      </c>
      <c r="K23" s="35" t="s">
        <v>98</v>
      </c>
    </row>
    <row r="24" spans="2:11" x14ac:dyDescent="0.25">
      <c r="B24" s="16" t="s">
        <v>17</v>
      </c>
      <c r="C24" s="40" t="s">
        <v>143</v>
      </c>
      <c r="D24" s="13"/>
      <c r="E24" s="13"/>
      <c r="F24" s="18">
        <f>SUM(F25:F30)</f>
        <v>1457486</v>
      </c>
      <c r="G24" s="18"/>
      <c r="H24" s="13"/>
      <c r="I24" s="13"/>
      <c r="J24" s="13"/>
      <c r="K24" s="35"/>
    </row>
    <row r="25" spans="2:11" ht="31.5" customHeight="1" x14ac:dyDescent="0.25">
      <c r="B25" s="19" t="s">
        <v>18</v>
      </c>
      <c r="C25" s="39" t="s">
        <v>144</v>
      </c>
      <c r="D25" s="13" t="s">
        <v>120</v>
      </c>
      <c r="E25" s="13">
        <v>1</v>
      </c>
      <c r="F25" s="15">
        <v>1164517</v>
      </c>
      <c r="G25" s="15"/>
      <c r="H25" s="13"/>
      <c r="I25" s="13" t="s">
        <v>82</v>
      </c>
      <c r="J25" s="13" t="s">
        <v>116</v>
      </c>
      <c r="K25" s="36" t="s">
        <v>99</v>
      </c>
    </row>
    <row r="26" spans="2:11" ht="31.5" x14ac:dyDescent="0.25">
      <c r="B26" s="19" t="s">
        <v>53</v>
      </c>
      <c r="C26" s="13" t="s">
        <v>145</v>
      </c>
      <c r="D26" s="13" t="s">
        <v>120</v>
      </c>
      <c r="E26" s="13">
        <v>4</v>
      </c>
      <c r="F26" s="15">
        <v>261264</v>
      </c>
      <c r="G26" s="15"/>
      <c r="H26" s="13"/>
      <c r="I26" s="13" t="s">
        <v>83</v>
      </c>
      <c r="J26" s="21" t="s">
        <v>117</v>
      </c>
      <c r="K26" s="37" t="s">
        <v>100</v>
      </c>
    </row>
    <row r="27" spans="2:11" ht="15.75" customHeight="1" x14ac:dyDescent="0.25">
      <c r="B27" s="19" t="s">
        <v>54</v>
      </c>
      <c r="C27" s="13" t="s">
        <v>146</v>
      </c>
      <c r="D27" s="13" t="s">
        <v>120</v>
      </c>
      <c r="E27" s="13">
        <v>14</v>
      </c>
      <c r="F27" s="15">
        <v>5620</v>
      </c>
      <c r="G27" s="15"/>
      <c r="H27" s="13"/>
      <c r="I27" s="44" t="s">
        <v>76</v>
      </c>
      <c r="J27" s="44" t="s">
        <v>118</v>
      </c>
      <c r="K27" s="41" t="s">
        <v>99</v>
      </c>
    </row>
    <row r="28" spans="2:11" x14ac:dyDescent="0.25">
      <c r="B28" s="19" t="s">
        <v>55</v>
      </c>
      <c r="C28" s="13" t="s">
        <v>147</v>
      </c>
      <c r="D28" s="13" t="s">
        <v>120</v>
      </c>
      <c r="E28" s="13">
        <v>13</v>
      </c>
      <c r="F28" s="15">
        <v>5432</v>
      </c>
      <c r="G28" s="15"/>
      <c r="H28" s="13"/>
      <c r="I28" s="45"/>
      <c r="J28" s="45"/>
      <c r="K28" s="42"/>
    </row>
    <row r="29" spans="2:11" x14ac:dyDescent="0.25">
      <c r="B29" s="19" t="s">
        <v>56</v>
      </c>
      <c r="C29" s="13" t="s">
        <v>148</v>
      </c>
      <c r="D29" s="13" t="s">
        <v>120</v>
      </c>
      <c r="E29" s="13">
        <v>1</v>
      </c>
      <c r="F29" s="15">
        <v>246</v>
      </c>
      <c r="G29" s="15"/>
      <c r="H29" s="13"/>
      <c r="I29" s="45"/>
      <c r="J29" s="45"/>
      <c r="K29" s="42"/>
    </row>
    <row r="30" spans="2:11" x14ac:dyDescent="0.25">
      <c r="B30" s="19" t="s">
        <v>57</v>
      </c>
      <c r="C30" s="13" t="s">
        <v>149</v>
      </c>
      <c r="D30" s="13" t="s">
        <v>120</v>
      </c>
      <c r="E30" s="13">
        <v>47</v>
      </c>
      <c r="F30" s="15">
        <v>20407</v>
      </c>
      <c r="G30" s="15"/>
      <c r="H30" s="13"/>
      <c r="I30" s="46"/>
      <c r="J30" s="46"/>
      <c r="K30" s="43"/>
    </row>
    <row r="31" spans="2:11" ht="31.5" x14ac:dyDescent="0.25">
      <c r="B31" s="16" t="s">
        <v>19</v>
      </c>
      <c r="C31" s="40" t="s">
        <v>150</v>
      </c>
      <c r="D31" s="13"/>
      <c r="E31" s="13"/>
      <c r="F31" s="18">
        <f>SUM(F32:F36)</f>
        <v>832458</v>
      </c>
      <c r="G31" s="18"/>
      <c r="H31" s="18">
        <f>SUM(H32:H36)</f>
        <v>113197</v>
      </c>
      <c r="I31" s="13"/>
      <c r="J31" s="13"/>
      <c r="K31" s="35"/>
    </row>
    <row r="32" spans="2:11" ht="31.5" customHeight="1" x14ac:dyDescent="0.25">
      <c r="B32" s="19" t="s">
        <v>20</v>
      </c>
      <c r="C32" s="39" t="s">
        <v>151</v>
      </c>
      <c r="D32" s="13" t="s">
        <v>122</v>
      </c>
      <c r="E32" s="14">
        <v>664</v>
      </c>
      <c r="F32" s="15">
        <v>83994</v>
      </c>
      <c r="G32" s="15"/>
      <c r="H32" s="13"/>
      <c r="I32" s="44" t="s">
        <v>84</v>
      </c>
      <c r="J32" s="21" t="s">
        <v>117</v>
      </c>
      <c r="K32" s="41" t="s">
        <v>101</v>
      </c>
    </row>
    <row r="33" spans="2:12" ht="47.25" x14ac:dyDescent="0.25">
      <c r="B33" s="19" t="s">
        <v>21</v>
      </c>
      <c r="C33" s="13" t="s">
        <v>152</v>
      </c>
      <c r="D33" s="13" t="s">
        <v>122</v>
      </c>
      <c r="E33" s="14">
        <v>664</v>
      </c>
      <c r="F33" s="15">
        <v>1594</v>
      </c>
      <c r="G33" s="15"/>
      <c r="H33" s="13"/>
      <c r="I33" s="45"/>
      <c r="J33" s="50" t="s">
        <v>118</v>
      </c>
      <c r="K33" s="42"/>
    </row>
    <row r="34" spans="2:12" x14ac:dyDescent="0.25">
      <c r="B34" s="19" t="s">
        <v>58</v>
      </c>
      <c r="C34" s="13" t="s">
        <v>153</v>
      </c>
      <c r="D34" s="13" t="s">
        <v>120</v>
      </c>
      <c r="E34" s="14">
        <v>50</v>
      </c>
      <c r="F34" s="15">
        <v>2224</v>
      </c>
      <c r="G34" s="15"/>
      <c r="H34" s="13"/>
      <c r="I34" s="45"/>
      <c r="J34" s="50"/>
      <c r="K34" s="42"/>
    </row>
    <row r="35" spans="2:12" x14ac:dyDescent="0.25">
      <c r="B35" s="19" t="s">
        <v>59</v>
      </c>
      <c r="C35" s="39" t="s">
        <v>154</v>
      </c>
      <c r="D35" s="13" t="s">
        <v>121</v>
      </c>
      <c r="E35" s="14">
        <v>1</v>
      </c>
      <c r="F35" s="15">
        <v>26780</v>
      </c>
      <c r="G35" s="15"/>
      <c r="H35" s="13"/>
      <c r="I35" s="45"/>
      <c r="J35" s="50"/>
      <c r="K35" s="42"/>
    </row>
    <row r="36" spans="2:12" ht="47.25" x14ac:dyDescent="0.25">
      <c r="B36" s="19" t="s">
        <v>60</v>
      </c>
      <c r="C36" s="39" t="s">
        <v>155</v>
      </c>
      <c r="D36" s="13" t="s">
        <v>122</v>
      </c>
      <c r="E36" s="14">
        <v>6510</v>
      </c>
      <c r="F36" s="15">
        <v>717866</v>
      </c>
      <c r="G36" s="15"/>
      <c r="H36" s="15">
        <v>113197</v>
      </c>
      <c r="I36" s="46"/>
      <c r="J36" s="32" t="s">
        <v>119</v>
      </c>
      <c r="K36" s="43"/>
    </row>
    <row r="37" spans="2:12" x14ac:dyDescent="0.25">
      <c r="B37" s="16" t="s">
        <v>22</v>
      </c>
      <c r="C37" s="40" t="s">
        <v>156</v>
      </c>
      <c r="D37" s="13"/>
      <c r="E37" s="13"/>
      <c r="F37" s="18">
        <f>SUM(F38:F66)</f>
        <v>539620</v>
      </c>
      <c r="G37" s="18"/>
      <c r="H37" s="18">
        <f>SUM(H38:H66)</f>
        <v>1021</v>
      </c>
      <c r="I37" s="18"/>
      <c r="J37" s="13"/>
      <c r="K37" s="35"/>
    </row>
    <row r="38" spans="2:12" x14ac:dyDescent="0.25">
      <c r="B38" s="19" t="s">
        <v>23</v>
      </c>
      <c r="C38" s="13" t="s">
        <v>157</v>
      </c>
      <c r="D38" s="13" t="s">
        <v>123</v>
      </c>
      <c r="E38" s="13">
        <v>1</v>
      </c>
      <c r="F38" s="15">
        <v>358460</v>
      </c>
      <c r="G38" s="15"/>
      <c r="H38" s="13"/>
      <c r="I38" s="13" t="s">
        <v>75</v>
      </c>
      <c r="J38" s="44" t="s">
        <v>109</v>
      </c>
      <c r="K38" s="35" t="s">
        <v>94</v>
      </c>
    </row>
    <row r="39" spans="2:12" x14ac:dyDescent="0.25">
      <c r="B39" s="19" t="s">
        <v>24</v>
      </c>
      <c r="C39" s="13" t="s">
        <v>158</v>
      </c>
      <c r="D39" s="13" t="s">
        <v>123</v>
      </c>
      <c r="E39" s="13">
        <v>1</v>
      </c>
      <c r="F39" s="15">
        <v>16981</v>
      </c>
      <c r="G39" s="15"/>
      <c r="H39" s="13"/>
      <c r="I39" s="13" t="s">
        <v>77</v>
      </c>
      <c r="J39" s="45"/>
      <c r="K39" s="47" t="s">
        <v>98</v>
      </c>
    </row>
    <row r="40" spans="2:12" x14ac:dyDescent="0.25">
      <c r="B40" s="19" t="s">
        <v>25</v>
      </c>
      <c r="C40" s="13" t="s">
        <v>159</v>
      </c>
      <c r="D40" s="13" t="s">
        <v>123</v>
      </c>
      <c r="E40" s="13">
        <v>1</v>
      </c>
      <c r="F40" s="15">
        <v>13062</v>
      </c>
      <c r="G40" s="15"/>
      <c r="H40" s="13"/>
      <c r="I40" s="13" t="s">
        <v>75</v>
      </c>
      <c r="J40" s="45"/>
      <c r="K40" s="48"/>
    </row>
    <row r="41" spans="2:12" x14ac:dyDescent="0.25">
      <c r="B41" s="19" t="s">
        <v>26</v>
      </c>
      <c r="C41" s="13" t="s">
        <v>160</v>
      </c>
      <c r="D41" s="13" t="s">
        <v>123</v>
      </c>
      <c r="E41" s="13">
        <v>1</v>
      </c>
      <c r="F41" s="15">
        <v>12678</v>
      </c>
      <c r="G41" s="15"/>
      <c r="H41" s="13"/>
      <c r="I41" s="13" t="s">
        <v>85</v>
      </c>
      <c r="J41" s="45"/>
      <c r="K41" s="48"/>
    </row>
    <row r="42" spans="2:12" x14ac:dyDescent="0.25">
      <c r="B42" s="19" t="s">
        <v>27</v>
      </c>
      <c r="C42" s="13" t="s">
        <v>161</v>
      </c>
      <c r="D42" s="13" t="s">
        <v>123</v>
      </c>
      <c r="E42" s="13">
        <v>1</v>
      </c>
      <c r="F42" s="15">
        <v>10373</v>
      </c>
      <c r="G42" s="15"/>
      <c r="H42" s="13"/>
      <c r="I42" s="13" t="s">
        <v>75</v>
      </c>
      <c r="J42" s="45"/>
      <c r="K42" s="48"/>
    </row>
    <row r="43" spans="2:12" x14ac:dyDescent="0.25">
      <c r="B43" s="19" t="s">
        <v>28</v>
      </c>
      <c r="C43" s="13" t="s">
        <v>162</v>
      </c>
      <c r="D43" s="13" t="s">
        <v>123</v>
      </c>
      <c r="E43" s="13">
        <v>1</v>
      </c>
      <c r="F43" s="15">
        <v>10608</v>
      </c>
      <c r="G43" s="15"/>
      <c r="H43" s="13"/>
      <c r="I43" s="13" t="s">
        <v>77</v>
      </c>
      <c r="J43" s="45"/>
      <c r="K43" s="48"/>
    </row>
    <row r="44" spans="2:12" x14ac:dyDescent="0.25">
      <c r="B44" s="19" t="s">
        <v>29</v>
      </c>
      <c r="C44" s="13" t="s">
        <v>163</v>
      </c>
      <c r="D44" s="13" t="s">
        <v>123</v>
      </c>
      <c r="E44" s="13">
        <v>1</v>
      </c>
      <c r="F44" s="15">
        <v>5751</v>
      </c>
      <c r="G44" s="15"/>
      <c r="H44" s="13"/>
      <c r="I44" s="13" t="s">
        <v>77</v>
      </c>
      <c r="J44" s="45"/>
      <c r="K44" s="48"/>
    </row>
    <row r="45" spans="2:12" x14ac:dyDescent="0.25">
      <c r="B45" s="19" t="s">
        <v>30</v>
      </c>
      <c r="C45" s="13" t="s">
        <v>164</v>
      </c>
      <c r="D45" s="13" t="s">
        <v>123</v>
      </c>
      <c r="E45" s="13">
        <v>1</v>
      </c>
      <c r="F45" s="15">
        <v>10230</v>
      </c>
      <c r="G45" s="15"/>
      <c r="H45" s="13"/>
      <c r="I45" s="13" t="s">
        <v>85</v>
      </c>
      <c r="J45" s="45"/>
      <c r="K45" s="48"/>
    </row>
    <row r="46" spans="2:12" x14ac:dyDescent="0.25">
      <c r="B46" s="19" t="s">
        <v>31</v>
      </c>
      <c r="C46" s="13" t="s">
        <v>165</v>
      </c>
      <c r="D46" s="13" t="s">
        <v>123</v>
      </c>
      <c r="E46" s="13">
        <v>1</v>
      </c>
      <c r="F46" s="15">
        <v>13184</v>
      </c>
      <c r="G46" s="15"/>
      <c r="H46" s="13"/>
      <c r="I46" s="13" t="s">
        <v>85</v>
      </c>
      <c r="J46" s="45"/>
      <c r="K46" s="49"/>
      <c r="L46" s="22"/>
    </row>
    <row r="47" spans="2:12" ht="15.75" customHeight="1" x14ac:dyDescent="0.25">
      <c r="B47" s="19" t="s">
        <v>32</v>
      </c>
      <c r="C47" s="13" t="s">
        <v>166</v>
      </c>
      <c r="D47" s="13" t="s">
        <v>123</v>
      </c>
      <c r="E47" s="13">
        <v>1</v>
      </c>
      <c r="F47" s="15">
        <v>7224</v>
      </c>
      <c r="G47" s="15"/>
      <c r="H47" s="13"/>
      <c r="I47" s="13" t="s">
        <v>86</v>
      </c>
      <c r="J47" s="45"/>
      <c r="K47" s="41" t="s">
        <v>102</v>
      </c>
      <c r="L47" s="23"/>
    </row>
    <row r="48" spans="2:12" x14ac:dyDescent="0.25">
      <c r="B48" s="19" t="s">
        <v>33</v>
      </c>
      <c r="C48" s="13" t="s">
        <v>167</v>
      </c>
      <c r="D48" s="13" t="s">
        <v>123</v>
      </c>
      <c r="E48" s="13">
        <v>1</v>
      </c>
      <c r="F48" s="15">
        <v>14155</v>
      </c>
      <c r="G48" s="15"/>
      <c r="H48" s="13"/>
      <c r="I48" s="13" t="s">
        <v>77</v>
      </c>
      <c r="J48" s="45"/>
      <c r="K48" s="42"/>
    </row>
    <row r="49" spans="2:11" ht="31.5" x14ac:dyDescent="0.25">
      <c r="B49" s="19" t="s">
        <v>34</v>
      </c>
      <c r="C49" s="13" t="s">
        <v>168</v>
      </c>
      <c r="D49" s="13" t="s">
        <v>123</v>
      </c>
      <c r="E49" s="13">
        <v>1</v>
      </c>
      <c r="F49" s="15">
        <v>5974</v>
      </c>
      <c r="G49" s="15"/>
      <c r="H49" s="13"/>
      <c r="I49" s="13" t="s">
        <v>75</v>
      </c>
      <c r="J49" s="45"/>
      <c r="K49" s="42"/>
    </row>
    <row r="50" spans="2:11" ht="31.5" x14ac:dyDescent="0.25">
      <c r="B50" s="19" t="s">
        <v>35</v>
      </c>
      <c r="C50" s="13" t="s">
        <v>169</v>
      </c>
      <c r="D50" s="13" t="s">
        <v>123</v>
      </c>
      <c r="E50" s="13">
        <v>1</v>
      </c>
      <c r="F50" s="15">
        <v>9362</v>
      </c>
      <c r="G50" s="15"/>
      <c r="H50" s="13"/>
      <c r="I50" s="13" t="s">
        <v>87</v>
      </c>
      <c r="J50" s="45"/>
      <c r="K50" s="42"/>
    </row>
    <row r="51" spans="2:11" x14ac:dyDescent="0.25">
      <c r="B51" s="19" t="s">
        <v>36</v>
      </c>
      <c r="C51" s="13" t="s">
        <v>170</v>
      </c>
      <c r="D51" s="13" t="s">
        <v>123</v>
      </c>
      <c r="E51" s="13">
        <v>1</v>
      </c>
      <c r="F51" s="15">
        <v>7101</v>
      </c>
      <c r="G51" s="15"/>
      <c r="H51" s="13"/>
      <c r="I51" s="13" t="s">
        <v>85</v>
      </c>
      <c r="J51" s="46"/>
      <c r="K51" s="43"/>
    </row>
    <row r="52" spans="2:11" ht="31.5" x14ac:dyDescent="0.25">
      <c r="B52" s="19" t="s">
        <v>37</v>
      </c>
      <c r="C52" s="13" t="s">
        <v>171</v>
      </c>
      <c r="D52" s="13" t="s">
        <v>123</v>
      </c>
      <c r="E52" s="13">
        <v>1</v>
      </c>
      <c r="F52" s="15">
        <v>4962</v>
      </c>
      <c r="G52" s="15"/>
      <c r="H52" s="13"/>
      <c r="I52" s="13" t="s">
        <v>86</v>
      </c>
      <c r="J52" s="44" t="s">
        <v>111</v>
      </c>
      <c r="K52" s="35" t="s">
        <v>103</v>
      </c>
    </row>
    <row r="53" spans="2:11" ht="47.25" x14ac:dyDescent="0.25">
      <c r="B53" s="19" t="s">
        <v>38</v>
      </c>
      <c r="C53" s="13" t="s">
        <v>172</v>
      </c>
      <c r="D53" s="13" t="s">
        <v>123</v>
      </c>
      <c r="E53" s="13">
        <v>1</v>
      </c>
      <c r="F53" s="15">
        <v>8750</v>
      </c>
      <c r="G53" s="15"/>
      <c r="H53" s="13"/>
      <c r="I53" s="13" t="s">
        <v>88</v>
      </c>
      <c r="J53" s="45"/>
      <c r="K53" s="35" t="s">
        <v>103</v>
      </c>
    </row>
    <row r="54" spans="2:11" ht="31.5" x14ac:dyDescent="0.25">
      <c r="B54" s="19" t="s">
        <v>39</v>
      </c>
      <c r="C54" s="13" t="s">
        <v>173</v>
      </c>
      <c r="D54" s="13" t="s">
        <v>123</v>
      </c>
      <c r="E54" s="13">
        <v>1</v>
      </c>
      <c r="F54" s="15">
        <v>7027</v>
      </c>
      <c r="G54" s="15"/>
      <c r="H54" s="13"/>
      <c r="I54" s="13" t="s">
        <v>89</v>
      </c>
      <c r="J54" s="46"/>
      <c r="K54" s="35" t="s">
        <v>103</v>
      </c>
    </row>
    <row r="55" spans="2:11" ht="31.5" x14ac:dyDescent="0.25">
      <c r="B55" s="19" t="s">
        <v>40</v>
      </c>
      <c r="C55" s="13" t="s">
        <v>174</v>
      </c>
      <c r="D55" s="13" t="s">
        <v>123</v>
      </c>
      <c r="E55" s="13">
        <v>1</v>
      </c>
      <c r="F55" s="15">
        <v>6841</v>
      </c>
      <c r="G55" s="15"/>
      <c r="H55" s="13"/>
      <c r="I55" s="44" t="s">
        <v>90</v>
      </c>
      <c r="J55" s="44" t="s">
        <v>108</v>
      </c>
      <c r="K55" s="41" t="s">
        <v>97</v>
      </c>
    </row>
    <row r="56" spans="2:11" ht="31.5" x14ac:dyDescent="0.25">
      <c r="B56" s="19" t="s">
        <v>41</v>
      </c>
      <c r="C56" s="13" t="s">
        <v>175</v>
      </c>
      <c r="D56" s="13" t="s">
        <v>123</v>
      </c>
      <c r="E56" s="13">
        <v>1</v>
      </c>
      <c r="F56" s="15">
        <v>1013</v>
      </c>
      <c r="G56" s="15"/>
      <c r="H56" s="13"/>
      <c r="I56" s="46"/>
      <c r="J56" s="45"/>
      <c r="K56" s="43"/>
    </row>
    <row r="57" spans="2:11" ht="31.5" x14ac:dyDescent="0.25">
      <c r="B57" s="19" t="s">
        <v>42</v>
      </c>
      <c r="C57" s="13" t="s">
        <v>176</v>
      </c>
      <c r="D57" s="13" t="s">
        <v>123</v>
      </c>
      <c r="E57" s="13">
        <v>1</v>
      </c>
      <c r="F57" s="24">
        <v>893</v>
      </c>
      <c r="G57" s="24"/>
      <c r="H57" s="13"/>
      <c r="I57" s="44" t="s">
        <v>79</v>
      </c>
      <c r="J57" s="45"/>
      <c r="K57" s="41" t="s">
        <v>97</v>
      </c>
    </row>
    <row r="58" spans="2:11" ht="31.5" x14ac:dyDescent="0.25">
      <c r="B58" s="19" t="s">
        <v>43</v>
      </c>
      <c r="C58" s="13" t="s">
        <v>177</v>
      </c>
      <c r="D58" s="13" t="s">
        <v>123</v>
      </c>
      <c r="E58" s="13">
        <v>1</v>
      </c>
      <c r="F58" s="15">
        <v>2582</v>
      </c>
      <c r="G58" s="15"/>
      <c r="H58" s="13"/>
      <c r="I58" s="46"/>
      <c r="J58" s="45"/>
      <c r="K58" s="43"/>
    </row>
    <row r="59" spans="2:11" ht="31.5" x14ac:dyDescent="0.25">
      <c r="B59" s="19" t="s">
        <v>44</v>
      </c>
      <c r="C59" s="13" t="s">
        <v>178</v>
      </c>
      <c r="D59" s="13" t="s">
        <v>123</v>
      </c>
      <c r="E59" s="13">
        <v>1</v>
      </c>
      <c r="F59" s="15">
        <v>1140</v>
      </c>
      <c r="G59" s="15"/>
      <c r="H59" s="13"/>
      <c r="I59" s="44" t="s">
        <v>79</v>
      </c>
      <c r="J59" s="45"/>
      <c r="K59" s="41" t="s">
        <v>97</v>
      </c>
    </row>
    <row r="60" spans="2:11" ht="31.5" x14ac:dyDescent="0.25">
      <c r="B60" s="19" t="s">
        <v>45</v>
      </c>
      <c r="C60" s="13" t="s">
        <v>179</v>
      </c>
      <c r="D60" s="13" t="s">
        <v>123</v>
      </c>
      <c r="E60" s="13">
        <v>1</v>
      </c>
      <c r="F60" s="15">
        <v>3299</v>
      </c>
      <c r="G60" s="15"/>
      <c r="H60" s="13"/>
      <c r="I60" s="46"/>
      <c r="J60" s="45"/>
      <c r="K60" s="43"/>
    </row>
    <row r="61" spans="2:11" ht="15.75" customHeight="1" x14ac:dyDescent="0.25">
      <c r="B61" s="19" t="s">
        <v>46</v>
      </c>
      <c r="C61" s="13" t="s">
        <v>180</v>
      </c>
      <c r="D61" s="13" t="s">
        <v>123</v>
      </c>
      <c r="E61" s="13">
        <v>1</v>
      </c>
      <c r="F61" s="15">
        <v>1589</v>
      </c>
      <c r="G61" s="15"/>
      <c r="H61" s="13"/>
      <c r="I61" s="44" t="s">
        <v>81</v>
      </c>
      <c r="J61" s="45"/>
      <c r="K61" s="41" t="s">
        <v>98</v>
      </c>
    </row>
    <row r="62" spans="2:11" ht="31.5" x14ac:dyDescent="0.25">
      <c r="B62" s="19" t="s">
        <v>47</v>
      </c>
      <c r="C62" s="13" t="s">
        <v>181</v>
      </c>
      <c r="D62" s="13" t="s">
        <v>123</v>
      </c>
      <c r="E62" s="13">
        <v>1</v>
      </c>
      <c r="F62" s="24">
        <v>235</v>
      </c>
      <c r="G62" s="24"/>
      <c r="H62" s="13"/>
      <c r="I62" s="46"/>
      <c r="J62" s="46"/>
      <c r="K62" s="43"/>
    </row>
    <row r="63" spans="2:11" ht="15.75" customHeight="1" x14ac:dyDescent="0.25">
      <c r="B63" s="19" t="s">
        <v>48</v>
      </c>
      <c r="C63" s="13" t="s">
        <v>182</v>
      </c>
      <c r="D63" s="13" t="s">
        <v>123</v>
      </c>
      <c r="E63" s="13">
        <v>1</v>
      </c>
      <c r="F63" s="15">
        <v>1849</v>
      </c>
      <c r="G63" s="15">
        <v>1</v>
      </c>
      <c r="H63" s="24">
        <v>554</v>
      </c>
      <c r="I63" s="44" t="s">
        <v>77</v>
      </c>
      <c r="J63" s="44" t="s">
        <v>110</v>
      </c>
      <c r="K63" s="41" t="s">
        <v>104</v>
      </c>
    </row>
    <row r="64" spans="2:11" ht="31.5" x14ac:dyDescent="0.25">
      <c r="B64" s="19" t="s">
        <v>49</v>
      </c>
      <c r="C64" s="13" t="s">
        <v>183</v>
      </c>
      <c r="D64" s="13" t="s">
        <v>123</v>
      </c>
      <c r="E64" s="13">
        <v>1</v>
      </c>
      <c r="F64" s="24">
        <v>274</v>
      </c>
      <c r="G64" s="24">
        <v>1</v>
      </c>
      <c r="H64" s="24">
        <v>274</v>
      </c>
      <c r="I64" s="46"/>
      <c r="J64" s="46"/>
      <c r="K64" s="43"/>
    </row>
    <row r="65" spans="2:11" ht="31.5" customHeight="1" x14ac:dyDescent="0.25">
      <c r="B65" s="19" t="s">
        <v>50</v>
      </c>
      <c r="C65" s="13" t="s">
        <v>184</v>
      </c>
      <c r="D65" s="13" t="s">
        <v>123</v>
      </c>
      <c r="E65" s="13">
        <v>1</v>
      </c>
      <c r="F65" s="15">
        <v>3504</v>
      </c>
      <c r="G65" s="15"/>
      <c r="H65" s="29">
        <v>193</v>
      </c>
      <c r="I65" s="44" t="s">
        <v>85</v>
      </c>
      <c r="J65" s="44" t="s">
        <v>108</v>
      </c>
      <c r="K65" s="41" t="s">
        <v>97</v>
      </c>
    </row>
    <row r="66" spans="2:11" ht="31.5" x14ac:dyDescent="0.25">
      <c r="B66" s="19" t="s">
        <v>51</v>
      </c>
      <c r="C66" s="13" t="s">
        <v>185</v>
      </c>
      <c r="D66" s="13" t="s">
        <v>123</v>
      </c>
      <c r="E66" s="13">
        <v>1</v>
      </c>
      <c r="F66" s="24">
        <v>519</v>
      </c>
      <c r="G66" s="24"/>
      <c r="H66" s="13"/>
      <c r="I66" s="46"/>
      <c r="J66" s="46"/>
      <c r="K66" s="43"/>
    </row>
    <row r="67" spans="2:11" x14ac:dyDescent="0.25">
      <c r="B67" s="19"/>
      <c r="C67" s="17" t="s">
        <v>186</v>
      </c>
      <c r="D67" s="13"/>
      <c r="E67" s="13"/>
      <c r="F67" s="18">
        <f>SUM(F68)</f>
        <v>9559</v>
      </c>
      <c r="G67" s="18"/>
      <c r="H67" s="18">
        <f>SUM(H68)</f>
        <v>6932.1</v>
      </c>
      <c r="I67" s="18"/>
      <c r="J67" s="13"/>
      <c r="K67" s="35"/>
    </row>
    <row r="68" spans="2:11" ht="16.5" thickBot="1" x14ac:dyDescent="0.3">
      <c r="B68" s="25" t="s">
        <v>52</v>
      </c>
      <c r="C68" s="26" t="s">
        <v>187</v>
      </c>
      <c r="D68" s="26" t="s">
        <v>123</v>
      </c>
      <c r="E68" s="26">
        <v>1</v>
      </c>
      <c r="F68" s="27">
        <v>9559</v>
      </c>
      <c r="G68" s="27">
        <v>1</v>
      </c>
      <c r="H68" s="27">
        <v>6932.1</v>
      </c>
      <c r="I68" s="27" t="s">
        <v>77</v>
      </c>
      <c r="J68" s="27" t="s">
        <v>110</v>
      </c>
      <c r="K68" s="38" t="s">
        <v>104</v>
      </c>
    </row>
    <row r="69" spans="2:11" x14ac:dyDescent="0.25">
      <c r="F69" s="2"/>
      <c r="G69" s="2"/>
      <c r="H69" s="2"/>
      <c r="I69" s="2"/>
    </row>
    <row r="70" spans="2:11" ht="31.5" x14ac:dyDescent="0.25">
      <c r="C70" s="5" t="s">
        <v>188</v>
      </c>
      <c r="F70" s="2"/>
      <c r="G70" s="2"/>
      <c r="H70" s="2"/>
      <c r="I70" s="2"/>
    </row>
  </sheetData>
  <mergeCells count="39">
    <mergeCell ref="J4:J6"/>
    <mergeCell ref="J8:J10"/>
    <mergeCell ref="J27:J30"/>
    <mergeCell ref="K4:K6"/>
    <mergeCell ref="C2:I2"/>
    <mergeCell ref="K27:K30"/>
    <mergeCell ref="J12:J13"/>
    <mergeCell ref="J15:J18"/>
    <mergeCell ref="B4:B6"/>
    <mergeCell ref="C4:C5"/>
    <mergeCell ref="D4:D6"/>
    <mergeCell ref="I4:I6"/>
    <mergeCell ref="E4:F4"/>
    <mergeCell ref="G4:H4"/>
    <mergeCell ref="I65:I66"/>
    <mergeCell ref="I63:I64"/>
    <mergeCell ref="I57:I58"/>
    <mergeCell ref="K57:K58"/>
    <mergeCell ref="I59:I60"/>
    <mergeCell ref="K59:K60"/>
    <mergeCell ref="I61:I62"/>
    <mergeCell ref="K61:K62"/>
    <mergeCell ref="K65:K66"/>
    <mergeCell ref="K63:K64"/>
    <mergeCell ref="J63:J64"/>
    <mergeCell ref="J65:J66"/>
    <mergeCell ref="J55:J62"/>
    <mergeCell ref="I55:I56"/>
    <mergeCell ref="K32:K36"/>
    <mergeCell ref="K55:K56"/>
    <mergeCell ref="I8:I10"/>
    <mergeCell ref="K39:K46"/>
    <mergeCell ref="K8:K10"/>
    <mergeCell ref="I27:I30"/>
    <mergeCell ref="I32:I36"/>
    <mergeCell ref="K47:K51"/>
    <mergeCell ref="J33:J35"/>
    <mergeCell ref="J38:J51"/>
    <mergeCell ref="J52:J54"/>
  </mergeCells>
  <pageMargins left="0.11811023622047244" right="0.19685039370078741" top="0.15748031496062992" bottom="0.15748031496062992" header="0.31496062992125984" footer="0.31496062992125984"/>
  <pageSetup paperSize="9" scale="6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2021-01-18T06:05:20Z</dcterms:modified>
</cp:coreProperties>
</file>